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50" windowHeight="89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52" i="1" l="1"/>
  <c r="I33" i="1"/>
  <c r="I35" i="1" s="1"/>
  <c r="D52" i="1"/>
  <c r="I54" i="1" l="1"/>
  <c r="D19" i="1"/>
  <c r="D27" i="1" s="1"/>
  <c r="D54" i="1" s="1"/>
</calcChain>
</file>

<file path=xl/sharedStrings.xml><?xml version="1.0" encoding="utf-8"?>
<sst xmlns="http://schemas.openxmlformats.org/spreadsheetml/2006/main" count="100" uniqueCount="92">
  <si>
    <t xml:space="preserve"> Sub-Total </t>
  </si>
  <si>
    <t xml:space="preserve">  1.1.1 Dues (Double Heh) </t>
  </si>
  <si>
    <t xml:space="preserve"> 1.1.1 B Members (Double Heh) </t>
  </si>
  <si>
    <t xml:space="preserve"> 1.1.1 Dues (Tripple Heh) </t>
  </si>
  <si>
    <t xml:space="preserve"> 1.1.1.C Members (Tripple Heh) </t>
  </si>
  <si>
    <t xml:space="preserve">  1.1.1 Dues (Quadruple Heh) </t>
  </si>
  <si>
    <t xml:space="preserve"> 1.1.1 D Members (Quadruple Heh) </t>
  </si>
  <si>
    <t xml:space="preserve">    1.1.1 Total Membership Dues </t>
  </si>
  <si>
    <t xml:space="preserve">     1.1.2 Donations -undesignated </t>
  </si>
  <si>
    <t xml:space="preserve"> 1.4  Events with Food Revenue </t>
  </si>
  <si>
    <t xml:space="preserve"> 1.4.7 Purim Carnival </t>
  </si>
  <si>
    <t xml:space="preserve"> 1.4.8 Mothers Day Brunch </t>
  </si>
  <si>
    <t xml:space="preserve"> 1.4.11 Support for Inclusion Committee </t>
  </si>
  <si>
    <t xml:space="preserve"> 1.4.16 Winter Social Event: Chili/Football </t>
  </si>
  <si>
    <t xml:space="preserve"> 1.4 Total Events with Food Revenue </t>
  </si>
  <si>
    <t xml:space="preserve"> 1.0  TOTAL REVENUES </t>
  </si>
  <si>
    <t xml:space="preserve">    1.1.4 </t>
  </si>
  <si>
    <t xml:space="preserve">    1.1.1.1  </t>
  </si>
  <si>
    <t xml:space="preserve"> Listing of Accounts </t>
  </si>
  <si>
    <t xml:space="preserve"> 1.0 Revenues  </t>
  </si>
  <si>
    <t xml:space="preserve"> </t>
  </si>
  <si>
    <t xml:space="preserve">  1.1 Membership Revenue</t>
  </si>
  <si>
    <t xml:space="preserve">  1.1.1 Dues (Heh)</t>
  </si>
  <si>
    <t xml:space="preserve">  1.1.1 A Members (Heh)</t>
  </si>
  <si>
    <t>Budget</t>
  </si>
  <si>
    <t xml:space="preserve"> -   </t>
  </si>
  <si>
    <t>2.0 Expenses</t>
  </si>
  <si>
    <t>2.1 Administrative Expenses</t>
  </si>
  <si>
    <t>Listings of Accounts</t>
  </si>
  <si>
    <t xml:space="preserve"> 2.1.1  </t>
  </si>
  <si>
    <t xml:space="preserve"> 2.1.2 Temple Newsletter  </t>
  </si>
  <si>
    <t>2.3.1 Beth El House</t>
  </si>
  <si>
    <t xml:space="preserve">2.3.2 Rabbi’s Good Deed Fund  </t>
  </si>
  <si>
    <t>2.3.3 Non-Senior Staff Gifts</t>
  </si>
  <si>
    <t>2.3.4  GMU Hillel Shabbat</t>
  </si>
  <si>
    <t>2.3.5 ORT Project Contributions</t>
  </si>
  <si>
    <t xml:space="preserve">2.3.7 Chapel-in-the-Woods </t>
  </si>
  <si>
    <t>2.3.8 Sukkah Building expenses</t>
  </si>
  <si>
    <t>2.3.9 Yom Ha Shoah Candles</t>
  </si>
  <si>
    <t>2.3.11 Confirmation Gift receipts</t>
  </si>
  <si>
    <t>2.3.13 Kiddush Cups, Boxes, Liners, receipts</t>
  </si>
  <si>
    <t>2.3 Total Contribution Expenses</t>
  </si>
  <si>
    <t>2.4 Events with Food Expenses</t>
  </si>
  <si>
    <t xml:space="preserve">2.1.3 President’s Discret.Fund </t>
  </si>
  <si>
    <t xml:space="preserve">2.1.4 Beth El Bulletin Catering Advertisement  </t>
  </si>
  <si>
    <t xml:space="preserve">2.1.5 Administrative Supplies and Postage </t>
  </si>
  <si>
    <t xml:space="preserve">2.1 Total Administrative Expenses </t>
  </si>
  <si>
    <t xml:space="preserve">2.2 Program Non-Food Events Expenses </t>
  </si>
  <si>
    <t>2.2.1 Softball Team</t>
  </si>
  <si>
    <t>2.2 Total Program Non-Food Expenses</t>
  </si>
  <si>
    <t>2.3.6 RSTeacherApprecMeal</t>
  </si>
  <si>
    <t>2.3.10 Brotherhood Youth Scholarships</t>
  </si>
  <si>
    <t>2.3.12 Religious School</t>
  </si>
  <si>
    <t>2.4.7 Purim Carnival</t>
  </si>
  <si>
    <t xml:space="preserve">2.4.11 Support for Inclusion Committee </t>
  </si>
  <si>
    <t>2.4 Total Events with Food Expenses</t>
  </si>
  <si>
    <t>TOTAL DEFICIT</t>
  </si>
  <si>
    <t>TOTAL SURPLUS</t>
  </si>
  <si>
    <t xml:space="preserve">2.4.2 Social in Sukkah </t>
  </si>
  <si>
    <t>1.4.3 Fall Policy Forum Breakfast (April)</t>
  </si>
  <si>
    <t xml:space="preserve"> 1.4.1 School Picnic</t>
  </si>
  <si>
    <t>1.4.2 Social in Sukkah</t>
  </si>
  <si>
    <t xml:space="preserve">1.4.4 Spring Policy Forum Breakfast (May) </t>
  </si>
  <si>
    <t xml:space="preserve">2.4.8 Mothers Day Brunch  </t>
  </si>
  <si>
    <t xml:space="preserve">2.4.9 Annual Meeting/Man of the Year </t>
  </si>
  <si>
    <t xml:space="preserve"> 1.4.9 Annual Meeting/Man of Year  </t>
  </si>
  <si>
    <t>2.4.10.2 Clas.Cat. Adm.Expense</t>
  </si>
  <si>
    <t>2.0 TOTAL EXPENSES</t>
  </si>
  <si>
    <t>2.4.16 Winter Social Event: Chili/Football</t>
  </si>
  <si>
    <t xml:space="preserve">               </t>
  </si>
  <si>
    <t>2.1+2.2+2.3  Total Exp.Before Food Events</t>
  </si>
  <si>
    <t xml:space="preserve"> 1.1 Total Membership Revenue&amp;Donations </t>
  </si>
  <si>
    <t xml:space="preserve">2.4.1 School Picnic  </t>
  </si>
  <si>
    <t xml:space="preserve">2.3 Contribution Expenses </t>
  </si>
  <si>
    <t xml:space="preserve"> 1.4.5 Interfaith Dinner (Away FY19) </t>
  </si>
  <si>
    <t xml:space="preserve"> 1.4.6 Thanksgiving Brunch (Home FY19)  </t>
  </si>
  <si>
    <t xml:space="preserve"> 1.4.10 Classic Catering (8 Events) </t>
  </si>
  <si>
    <t>1.3 Total Transfer from Reserves</t>
  </si>
  <si>
    <t xml:space="preserve">    1.3.1 Transfer from Reserves (Captial Budget)</t>
  </si>
  <si>
    <t>2.1.6 Technology Expense</t>
  </si>
  <si>
    <t xml:space="preserve">2.3.17 BEHC-Furniture/Appliances </t>
  </si>
  <si>
    <t>2.4.5 Interfaith Dinner (Away FY19)</t>
  </si>
  <si>
    <t>2.4.6 Thanksgiving Brunch (Home FY19)</t>
  </si>
  <si>
    <t>Final Proposed Budget 2018-2019</t>
  </si>
  <si>
    <t xml:space="preserve">2.4.3 Fall Policy Forum Breakfast </t>
  </si>
  <si>
    <t xml:space="preserve">2.4.4 Spring Policy Foum Breakfast </t>
  </si>
  <si>
    <t>2.4.10 Classic Catering (8 events)</t>
  </si>
  <si>
    <t xml:space="preserve">     1.1.3</t>
  </si>
  <si>
    <t xml:space="preserve">    1.1.1.2 </t>
  </si>
  <si>
    <t xml:space="preserve">    1.1.6 </t>
  </si>
  <si>
    <t xml:space="preserve">    1.1.5 </t>
  </si>
  <si>
    <t xml:space="preserve">Beth El Hebrew Congregation: Brotherhood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</si>
</sst>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2" fillId="2" borderId="0" xfId="1"/>
    <xf numFmtId="0" fontId="3" fillId="3" borderId="0" xfId="2"/>
    <xf numFmtId="8" fontId="2" fillId="2" borderId="0" xfId="1" applyNumberFormat="1"/>
    <xf numFmtId="44" fontId="2" fillId="2" borderId="0" xfId="1" applyNumberFormat="1"/>
    <xf numFmtId="164" fontId="2" fillId="2" borderId="0" xfId="1" applyNumberFormat="1"/>
    <xf numFmtId="164" fontId="3" fillId="3" borderId="0" xfId="2" applyNumberFormat="1"/>
    <xf numFmtId="4" fontId="3" fillId="3" borderId="0" xfId="2" applyNumberFormat="1"/>
    <xf numFmtId="0" fontId="6" fillId="2" borderId="0" xfId="1" applyFont="1"/>
    <xf numFmtId="0" fontId="7" fillId="3" borderId="0" xfId="2" applyFont="1"/>
    <xf numFmtId="44" fontId="6" fillId="2" borderId="0" xfId="1" applyNumberFormat="1" applyFont="1"/>
    <xf numFmtId="164" fontId="6" fillId="2" borderId="0" xfId="1" applyNumberFormat="1" applyFont="1"/>
    <xf numFmtId="164" fontId="7" fillId="3" borderId="0" xfId="2" applyNumberFormat="1" applyFont="1"/>
    <xf numFmtId="4" fontId="7" fillId="3" borderId="0" xfId="2" applyNumberFormat="1" applyFont="1"/>
    <xf numFmtId="44" fontId="3" fillId="3" borderId="0" xfId="4" applyFont="1" applyFill="1"/>
    <xf numFmtId="44" fontId="2" fillId="2" borderId="0" xfId="4" applyFont="1" applyFill="1"/>
    <xf numFmtId="44" fontId="6" fillId="2" borderId="0" xfId="4" applyFont="1" applyFill="1"/>
    <xf numFmtId="0" fontId="0" fillId="5" borderId="0" xfId="0" applyFill="1"/>
    <xf numFmtId="0" fontId="5" fillId="6" borderId="0" xfId="3" applyFont="1" applyFill="1"/>
    <xf numFmtId="0" fontId="0" fillId="6" borderId="0" xfId="0" applyFill="1"/>
  </cellXfs>
  <cellStyles count="5">
    <cellStyle name="Bad" xfId="2" builtinId="27"/>
    <cellStyle name="Currency" xfId="4" builtinId="4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K13" sqref="K13"/>
    </sheetView>
  </sheetViews>
  <sheetFormatPr defaultRowHeight="15" x14ac:dyDescent="0.25"/>
  <cols>
    <col min="1" max="1" width="18.85546875" bestFit="1" customWidth="1"/>
    <col min="3" max="3" width="12" customWidth="1"/>
    <col min="4" max="4" width="12.28515625" customWidth="1"/>
    <col min="5" max="5" width="11" bestFit="1" customWidth="1"/>
    <col min="9" max="9" width="12.140625" customWidth="1"/>
    <col min="10" max="10" width="11" bestFit="1" customWidth="1"/>
  </cols>
  <sheetData>
    <row r="1" spans="1:10" x14ac:dyDescent="0.25">
      <c r="A1" s="21" t="s">
        <v>83</v>
      </c>
      <c r="B1" s="21"/>
      <c r="C1" s="21"/>
      <c r="D1" s="21"/>
      <c r="E1" s="21" t="s">
        <v>20</v>
      </c>
      <c r="F1" s="21"/>
      <c r="G1" s="21"/>
      <c r="H1" s="21"/>
      <c r="I1" s="21"/>
      <c r="J1" s="22"/>
    </row>
    <row r="2" spans="1:10" x14ac:dyDescent="0.25">
      <c r="A2" s="21" t="s">
        <v>91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x14ac:dyDescent="0.25">
      <c r="A3" s="21"/>
      <c r="B3" s="21"/>
      <c r="C3" s="21" t="s">
        <v>20</v>
      </c>
      <c r="D3" s="21"/>
      <c r="E3" s="21"/>
      <c r="F3" s="21"/>
      <c r="G3" s="21"/>
      <c r="H3" s="21"/>
      <c r="I3" s="21"/>
      <c r="J3" s="22"/>
    </row>
    <row r="4" spans="1:10" x14ac:dyDescent="0.25">
      <c r="A4" s="21" t="s">
        <v>18</v>
      </c>
      <c r="B4" s="21"/>
      <c r="C4" s="21"/>
      <c r="D4" s="21" t="s">
        <v>24</v>
      </c>
      <c r="E4" s="21" t="s">
        <v>28</v>
      </c>
      <c r="F4" s="21"/>
      <c r="G4" s="21"/>
      <c r="H4" s="21"/>
      <c r="I4" s="21" t="s">
        <v>24</v>
      </c>
      <c r="J4" s="22"/>
    </row>
    <row r="5" spans="1:10" x14ac:dyDescent="0.25">
      <c r="A5" s="11" t="s">
        <v>19</v>
      </c>
      <c r="B5" s="11"/>
      <c r="C5" s="11"/>
      <c r="D5" s="11"/>
      <c r="E5" s="12" t="s">
        <v>26</v>
      </c>
      <c r="F5" s="12"/>
      <c r="G5" s="12"/>
      <c r="H5" s="12"/>
      <c r="I5" s="12"/>
    </row>
    <row r="6" spans="1:10" x14ac:dyDescent="0.25">
      <c r="A6" s="11" t="s">
        <v>21</v>
      </c>
      <c r="B6" s="11"/>
      <c r="C6" s="11"/>
      <c r="D6" s="11"/>
      <c r="E6" s="12" t="s">
        <v>27</v>
      </c>
      <c r="F6" s="12"/>
      <c r="G6" s="12"/>
      <c r="H6" s="12"/>
      <c r="I6" s="12"/>
    </row>
    <row r="7" spans="1:10" x14ac:dyDescent="0.25">
      <c r="A7" s="4" t="s">
        <v>22</v>
      </c>
      <c r="B7" s="4"/>
      <c r="C7" s="4"/>
      <c r="D7" s="4"/>
      <c r="E7" s="5" t="s">
        <v>29</v>
      </c>
      <c r="F7" s="5" t="s">
        <v>25</v>
      </c>
      <c r="G7" s="5"/>
      <c r="H7" s="5"/>
      <c r="I7" s="5" t="s">
        <v>25</v>
      </c>
    </row>
    <row r="8" spans="1:10" x14ac:dyDescent="0.25">
      <c r="A8" s="4" t="s">
        <v>23</v>
      </c>
      <c r="B8" s="4"/>
      <c r="C8" s="4"/>
      <c r="D8" s="4"/>
      <c r="E8" s="5" t="s">
        <v>30</v>
      </c>
      <c r="F8" s="5"/>
      <c r="G8" s="5"/>
      <c r="H8" s="5"/>
      <c r="I8" s="9">
        <v>350</v>
      </c>
    </row>
    <row r="9" spans="1:10" x14ac:dyDescent="0.25">
      <c r="A9" s="4" t="s">
        <v>0</v>
      </c>
      <c r="B9" s="4"/>
      <c r="C9" s="4"/>
      <c r="D9" s="4"/>
      <c r="E9" s="5" t="s">
        <v>43</v>
      </c>
      <c r="F9" s="5"/>
      <c r="G9" s="5"/>
      <c r="H9" s="5"/>
      <c r="I9" s="9">
        <v>500</v>
      </c>
    </row>
    <row r="10" spans="1:10" x14ac:dyDescent="0.25">
      <c r="A10" s="4" t="s">
        <v>1</v>
      </c>
      <c r="B10" s="4"/>
      <c r="C10" s="4"/>
      <c r="D10" s="6">
        <v>36</v>
      </c>
      <c r="E10" s="5" t="s">
        <v>44</v>
      </c>
      <c r="F10" s="5"/>
      <c r="G10" s="5"/>
      <c r="H10" s="5"/>
      <c r="I10" s="9">
        <v>150</v>
      </c>
    </row>
    <row r="11" spans="1:10" x14ac:dyDescent="0.25">
      <c r="A11" s="4" t="s">
        <v>2</v>
      </c>
      <c r="B11" s="4"/>
      <c r="C11" s="4"/>
      <c r="D11" s="4">
        <v>70</v>
      </c>
      <c r="E11" s="5" t="s">
        <v>45</v>
      </c>
      <c r="F11" s="5"/>
      <c r="G11" s="5"/>
      <c r="H11" s="5"/>
      <c r="I11" s="9">
        <v>100</v>
      </c>
    </row>
    <row r="12" spans="1:10" x14ac:dyDescent="0.25">
      <c r="A12" s="4" t="s">
        <v>0</v>
      </c>
      <c r="B12" s="4"/>
      <c r="C12" s="4"/>
      <c r="D12" s="7">
        <v>2520</v>
      </c>
      <c r="E12" s="5" t="s">
        <v>79</v>
      </c>
      <c r="F12" s="20"/>
      <c r="G12" s="20"/>
      <c r="H12" s="20"/>
      <c r="I12" s="9">
        <v>150</v>
      </c>
    </row>
    <row r="13" spans="1:10" x14ac:dyDescent="0.25">
      <c r="A13" s="4" t="s">
        <v>3</v>
      </c>
      <c r="B13" s="4"/>
      <c r="C13" s="4"/>
      <c r="D13" s="6">
        <v>54</v>
      </c>
      <c r="E13" s="12" t="s">
        <v>46</v>
      </c>
      <c r="F13" s="16"/>
      <c r="G13" s="12"/>
      <c r="H13" s="12"/>
      <c r="I13" s="15">
        <f>SUM(I7:I12)</f>
        <v>1250</v>
      </c>
    </row>
    <row r="14" spans="1:10" x14ac:dyDescent="0.25">
      <c r="A14" s="4" t="s">
        <v>4</v>
      </c>
      <c r="B14" s="4"/>
      <c r="C14" s="4"/>
      <c r="D14" s="4">
        <v>20</v>
      </c>
      <c r="E14" s="12" t="s">
        <v>47</v>
      </c>
      <c r="F14" s="12"/>
      <c r="G14" s="12"/>
      <c r="H14" s="12"/>
      <c r="I14" s="5"/>
    </row>
    <row r="15" spans="1:10" x14ac:dyDescent="0.25">
      <c r="A15" s="4" t="s">
        <v>0</v>
      </c>
      <c r="B15" s="4"/>
      <c r="C15" s="4"/>
      <c r="D15" s="7">
        <v>1080</v>
      </c>
      <c r="E15" s="5" t="s">
        <v>48</v>
      </c>
      <c r="F15" s="5"/>
      <c r="G15" s="5"/>
      <c r="H15" s="5"/>
      <c r="I15" s="9">
        <v>585</v>
      </c>
    </row>
    <row r="16" spans="1:10" x14ac:dyDescent="0.25">
      <c r="A16" s="4" t="s">
        <v>5</v>
      </c>
      <c r="B16" s="4"/>
      <c r="C16" s="4"/>
      <c r="D16" s="6">
        <v>72</v>
      </c>
      <c r="E16" s="12" t="s">
        <v>49</v>
      </c>
      <c r="F16" s="12"/>
      <c r="G16" s="12"/>
      <c r="H16" s="12"/>
      <c r="I16" s="15">
        <v>585</v>
      </c>
    </row>
    <row r="17" spans="1:9" x14ac:dyDescent="0.25">
      <c r="A17" s="4" t="s">
        <v>6</v>
      </c>
      <c r="B17" s="4"/>
      <c r="C17" s="4"/>
      <c r="D17" s="4">
        <v>0</v>
      </c>
      <c r="E17" s="5" t="s">
        <v>20</v>
      </c>
      <c r="F17" s="5"/>
      <c r="G17" s="5"/>
      <c r="H17" s="5"/>
      <c r="I17" s="5"/>
    </row>
    <row r="18" spans="1:9" x14ac:dyDescent="0.25">
      <c r="A18" s="4" t="s">
        <v>0</v>
      </c>
      <c r="B18" s="4"/>
      <c r="C18" s="4"/>
      <c r="D18" s="4"/>
      <c r="E18" s="12" t="s">
        <v>73</v>
      </c>
      <c r="F18" s="12"/>
      <c r="G18" s="12"/>
      <c r="H18" s="5"/>
      <c r="I18" s="5"/>
    </row>
    <row r="19" spans="1:9" x14ac:dyDescent="0.25">
      <c r="A19" s="11" t="s">
        <v>7</v>
      </c>
      <c r="B19" s="11"/>
      <c r="C19" s="11"/>
      <c r="D19" s="13">
        <f>SUM(D9+D12+D15+D18)</f>
        <v>3600</v>
      </c>
      <c r="E19" s="5" t="s">
        <v>31</v>
      </c>
      <c r="F19" s="5"/>
      <c r="G19" s="5"/>
      <c r="H19" s="5"/>
      <c r="I19" s="9">
        <v>500</v>
      </c>
    </row>
    <row r="20" spans="1:9" x14ac:dyDescent="0.25">
      <c r="A20" s="4" t="s">
        <v>17</v>
      </c>
      <c r="B20" s="4"/>
      <c r="C20" s="4"/>
      <c r="D20" s="4"/>
      <c r="E20" s="5" t="s">
        <v>32</v>
      </c>
      <c r="F20" s="5"/>
      <c r="G20" s="5"/>
      <c r="H20" s="5"/>
      <c r="I20" s="9">
        <v>100</v>
      </c>
    </row>
    <row r="21" spans="1:9" x14ac:dyDescent="0.25">
      <c r="A21" s="4" t="s">
        <v>88</v>
      </c>
      <c r="B21" s="4"/>
      <c r="C21" s="4"/>
      <c r="D21" s="4"/>
      <c r="E21" s="5" t="s">
        <v>33</v>
      </c>
      <c r="F21" s="10"/>
      <c r="G21" s="5"/>
      <c r="H21" s="5"/>
      <c r="I21" s="9">
        <v>1400</v>
      </c>
    </row>
    <row r="22" spans="1:9" x14ac:dyDescent="0.25">
      <c r="A22" s="4" t="s">
        <v>8</v>
      </c>
      <c r="B22" s="4"/>
      <c r="C22" s="4"/>
      <c r="D22" s="4"/>
      <c r="E22" s="5" t="s">
        <v>34</v>
      </c>
      <c r="F22" s="5"/>
      <c r="G22" s="5"/>
      <c r="H22" s="5"/>
      <c r="I22" s="9">
        <v>250</v>
      </c>
    </row>
    <row r="23" spans="1:9" x14ac:dyDescent="0.25">
      <c r="A23" s="4" t="s">
        <v>87</v>
      </c>
      <c r="B23" s="4"/>
      <c r="C23" s="4"/>
      <c r="D23" s="4"/>
      <c r="E23" s="5" t="s">
        <v>35</v>
      </c>
      <c r="F23" s="5"/>
      <c r="G23" s="5"/>
      <c r="H23" s="5"/>
      <c r="I23" s="9">
        <v>500</v>
      </c>
    </row>
    <row r="24" spans="1:9" x14ac:dyDescent="0.25">
      <c r="A24" s="4" t="s">
        <v>16</v>
      </c>
      <c r="B24" s="4"/>
      <c r="C24" s="4"/>
      <c r="D24" s="4"/>
      <c r="E24" s="5" t="s">
        <v>50</v>
      </c>
      <c r="F24" s="5"/>
      <c r="G24" s="5"/>
      <c r="H24" s="5"/>
      <c r="I24" s="9">
        <v>75</v>
      </c>
    </row>
    <row r="25" spans="1:9" x14ac:dyDescent="0.25">
      <c r="A25" s="4" t="s">
        <v>90</v>
      </c>
      <c r="B25" s="4"/>
      <c r="C25" s="4"/>
      <c r="D25" s="4"/>
      <c r="E25" s="5" t="s">
        <v>36</v>
      </c>
      <c r="F25" s="10"/>
      <c r="G25" s="5"/>
      <c r="H25" s="5"/>
      <c r="I25" s="9">
        <v>1200</v>
      </c>
    </row>
    <row r="26" spans="1:9" x14ac:dyDescent="0.25">
      <c r="A26" s="4" t="s">
        <v>89</v>
      </c>
      <c r="B26" s="4"/>
      <c r="C26" s="4"/>
      <c r="D26" s="4"/>
      <c r="E26" s="5" t="s">
        <v>37</v>
      </c>
      <c r="F26" s="5"/>
      <c r="G26" s="5"/>
      <c r="H26" s="5"/>
      <c r="I26" s="9">
        <v>100</v>
      </c>
    </row>
    <row r="27" spans="1:9" x14ac:dyDescent="0.25">
      <c r="A27" s="11" t="s">
        <v>71</v>
      </c>
      <c r="B27" s="11"/>
      <c r="C27" s="11"/>
      <c r="D27" s="13">
        <f>SUM(D19+D20+D21+D22+D23+D24+D25+D26)</f>
        <v>3600</v>
      </c>
      <c r="E27" s="5" t="s">
        <v>38</v>
      </c>
      <c r="F27" s="5"/>
      <c r="G27" s="5"/>
      <c r="H27" s="5"/>
      <c r="I27" s="9">
        <v>100</v>
      </c>
    </row>
    <row r="28" spans="1:9" x14ac:dyDescent="0.25">
      <c r="A28" s="4"/>
      <c r="B28" s="4"/>
      <c r="C28" s="4"/>
      <c r="D28" s="4"/>
      <c r="E28" s="5" t="s">
        <v>51</v>
      </c>
      <c r="F28" s="10"/>
      <c r="G28" s="5"/>
      <c r="H28" s="5"/>
      <c r="I28" s="9">
        <v>2500</v>
      </c>
    </row>
    <row r="29" spans="1:9" x14ac:dyDescent="0.25">
      <c r="A29" s="4" t="s">
        <v>78</v>
      </c>
      <c r="B29" s="4"/>
      <c r="C29" s="4"/>
      <c r="D29" s="18">
        <v>2000</v>
      </c>
      <c r="E29" s="5" t="s">
        <v>39</v>
      </c>
      <c r="F29" s="5"/>
      <c r="G29" s="5"/>
      <c r="H29" s="5"/>
      <c r="I29" s="9">
        <v>350</v>
      </c>
    </row>
    <row r="30" spans="1:9" x14ac:dyDescent="0.25">
      <c r="A30" s="11" t="s">
        <v>77</v>
      </c>
      <c r="B30" s="11"/>
      <c r="C30" s="11"/>
      <c r="D30" s="19">
        <v>2000</v>
      </c>
      <c r="E30" s="5" t="s">
        <v>52</v>
      </c>
      <c r="F30" s="10"/>
      <c r="G30" s="5"/>
      <c r="H30" s="5"/>
      <c r="I30" s="9">
        <v>2000</v>
      </c>
    </row>
    <row r="31" spans="1:9" x14ac:dyDescent="0.25">
      <c r="A31" s="4"/>
      <c r="B31" s="4"/>
      <c r="C31" s="4"/>
      <c r="D31" s="4"/>
      <c r="E31" s="5" t="s">
        <v>40</v>
      </c>
      <c r="F31" s="5"/>
      <c r="G31" s="5"/>
      <c r="H31" s="5"/>
      <c r="I31" s="9">
        <v>400</v>
      </c>
    </row>
    <row r="32" spans="1:9" x14ac:dyDescent="0.25">
      <c r="A32" s="4"/>
      <c r="B32" s="4"/>
      <c r="C32" s="4"/>
      <c r="D32" s="4"/>
      <c r="E32" s="5" t="s">
        <v>80</v>
      </c>
      <c r="F32" s="10"/>
      <c r="G32" s="5"/>
      <c r="H32" s="5"/>
      <c r="I32" s="9">
        <v>2000</v>
      </c>
    </row>
    <row r="33" spans="1:9" x14ac:dyDescent="0.25">
      <c r="A33" s="4"/>
      <c r="B33" s="4"/>
      <c r="C33" s="4"/>
      <c r="D33" s="4"/>
      <c r="E33" s="12" t="s">
        <v>41</v>
      </c>
      <c r="F33" s="16"/>
      <c r="G33" s="12"/>
      <c r="H33" s="12"/>
      <c r="I33" s="15">
        <f>SUM(I19:I32)</f>
        <v>11475</v>
      </c>
    </row>
    <row r="34" spans="1:9" x14ac:dyDescent="0.25">
      <c r="A34" s="4"/>
      <c r="B34" s="4"/>
      <c r="C34" s="4"/>
      <c r="D34" s="4"/>
      <c r="E34" s="12"/>
      <c r="F34" s="12"/>
      <c r="G34" s="12"/>
      <c r="H34" s="12"/>
      <c r="I34" s="12"/>
    </row>
    <row r="35" spans="1:9" x14ac:dyDescent="0.25">
      <c r="A35" s="4"/>
      <c r="B35" s="4"/>
      <c r="C35" s="4"/>
      <c r="D35" s="4"/>
      <c r="E35" s="12" t="s">
        <v>70</v>
      </c>
      <c r="F35" s="16"/>
      <c r="G35" s="12"/>
      <c r="H35" s="12"/>
      <c r="I35" s="15">
        <f>SUM(I13+I16+I33)</f>
        <v>13310</v>
      </c>
    </row>
    <row r="36" spans="1:9" x14ac:dyDescent="0.25">
      <c r="A36" s="4"/>
      <c r="B36" s="4"/>
      <c r="C36" s="4"/>
      <c r="D36" s="4"/>
      <c r="E36" s="5"/>
      <c r="F36" s="5"/>
      <c r="G36" s="5"/>
      <c r="H36" s="5"/>
      <c r="I36" s="10"/>
    </row>
    <row r="37" spans="1:9" x14ac:dyDescent="0.25">
      <c r="A37" s="11" t="s">
        <v>9</v>
      </c>
      <c r="B37" s="11"/>
      <c r="C37" s="4"/>
      <c r="D37" s="4"/>
      <c r="E37" s="12" t="s">
        <v>42</v>
      </c>
      <c r="F37" s="12"/>
      <c r="G37" s="12"/>
      <c r="H37" s="5"/>
      <c r="I37" s="5"/>
    </row>
    <row r="38" spans="1:9" x14ac:dyDescent="0.25">
      <c r="A38" s="4" t="s">
        <v>60</v>
      </c>
      <c r="B38" s="4"/>
      <c r="C38" s="4"/>
      <c r="D38" s="4"/>
      <c r="E38" s="5" t="s">
        <v>72</v>
      </c>
      <c r="F38" s="5"/>
      <c r="G38" s="5"/>
      <c r="H38" s="5"/>
      <c r="I38" s="9">
        <v>1200</v>
      </c>
    </row>
    <row r="39" spans="1:9" x14ac:dyDescent="0.25">
      <c r="A39" s="4" t="s">
        <v>61</v>
      </c>
      <c r="B39" s="4"/>
      <c r="C39" s="4"/>
      <c r="D39" s="4"/>
      <c r="E39" s="5" t="s">
        <v>58</v>
      </c>
      <c r="F39" s="5"/>
      <c r="G39" s="5"/>
      <c r="H39" s="5"/>
      <c r="I39" s="9">
        <v>100</v>
      </c>
    </row>
    <row r="40" spans="1:9" x14ac:dyDescent="0.25">
      <c r="A40" s="4" t="s">
        <v>59</v>
      </c>
      <c r="B40" s="4"/>
      <c r="C40" s="4"/>
      <c r="D40" s="8">
        <v>400</v>
      </c>
      <c r="E40" s="5" t="s">
        <v>84</v>
      </c>
      <c r="F40" s="5"/>
      <c r="G40" s="5"/>
      <c r="H40" s="5"/>
      <c r="I40" s="9">
        <v>300</v>
      </c>
    </row>
    <row r="41" spans="1:9" x14ac:dyDescent="0.25">
      <c r="A41" s="4" t="s">
        <v>62</v>
      </c>
      <c r="B41" s="4"/>
      <c r="C41" s="4"/>
      <c r="D41" s="8">
        <v>400</v>
      </c>
      <c r="E41" s="5" t="s">
        <v>85</v>
      </c>
      <c r="F41" s="5"/>
      <c r="G41" s="5"/>
      <c r="H41" s="5"/>
      <c r="I41" s="9">
        <v>300</v>
      </c>
    </row>
    <row r="42" spans="1:9" x14ac:dyDescent="0.25">
      <c r="A42" s="4" t="s">
        <v>74</v>
      </c>
      <c r="B42" s="4"/>
      <c r="C42" s="4"/>
      <c r="D42" s="8"/>
      <c r="E42" s="5" t="s">
        <v>81</v>
      </c>
      <c r="F42" s="5"/>
      <c r="G42" s="5"/>
      <c r="H42" s="5"/>
      <c r="I42" s="9"/>
    </row>
    <row r="43" spans="1:9" x14ac:dyDescent="0.25">
      <c r="A43" s="4" t="s">
        <v>75</v>
      </c>
      <c r="B43" s="4"/>
      <c r="C43" s="4"/>
      <c r="D43" s="4" t="s">
        <v>25</v>
      </c>
      <c r="E43" s="5" t="s">
        <v>82</v>
      </c>
      <c r="F43" s="5"/>
      <c r="G43" s="5"/>
      <c r="H43" s="5"/>
      <c r="I43" s="17">
        <v>400</v>
      </c>
    </row>
    <row r="44" spans="1:9" x14ac:dyDescent="0.25">
      <c r="A44" s="4" t="s">
        <v>10</v>
      </c>
      <c r="B44" s="4"/>
      <c r="C44" s="4"/>
      <c r="D44" s="8">
        <v>2500</v>
      </c>
      <c r="E44" s="5" t="s">
        <v>53</v>
      </c>
      <c r="F44" s="5"/>
      <c r="G44" s="5"/>
      <c r="H44" s="5"/>
      <c r="I44" s="9">
        <v>1400</v>
      </c>
    </row>
    <row r="45" spans="1:9" x14ac:dyDescent="0.25">
      <c r="A45" s="4" t="s">
        <v>11</v>
      </c>
      <c r="B45" s="4"/>
      <c r="C45" s="4"/>
      <c r="D45" s="8">
        <v>200</v>
      </c>
      <c r="E45" s="5" t="s">
        <v>63</v>
      </c>
      <c r="F45" s="5"/>
      <c r="G45" s="5"/>
      <c r="H45" s="5"/>
      <c r="I45" s="9">
        <v>700</v>
      </c>
    </row>
    <row r="46" spans="1:9" x14ac:dyDescent="0.25">
      <c r="A46" s="4" t="s">
        <v>65</v>
      </c>
      <c r="B46" s="4"/>
      <c r="C46" s="4"/>
      <c r="D46" s="4"/>
      <c r="E46" s="5" t="s">
        <v>64</v>
      </c>
      <c r="F46" s="5"/>
      <c r="G46" s="5"/>
      <c r="H46" s="5"/>
      <c r="I46" s="9">
        <v>850</v>
      </c>
    </row>
    <row r="47" spans="1:9" x14ac:dyDescent="0.25">
      <c r="A47" s="4" t="s">
        <v>76</v>
      </c>
      <c r="B47" s="4"/>
      <c r="C47" s="4"/>
      <c r="D47" s="8">
        <v>17912</v>
      </c>
      <c r="E47" s="5" t="s">
        <v>86</v>
      </c>
      <c r="F47" s="5"/>
      <c r="G47" s="5"/>
      <c r="H47" s="5"/>
      <c r="I47" s="9">
        <v>8496</v>
      </c>
    </row>
    <row r="48" spans="1:9" x14ac:dyDescent="0.25">
      <c r="A48" s="4"/>
      <c r="B48" s="4"/>
      <c r="C48" s="4"/>
      <c r="D48" s="4"/>
      <c r="E48" s="5" t="s">
        <v>66</v>
      </c>
      <c r="F48" s="5"/>
      <c r="G48" s="5"/>
      <c r="H48" s="5"/>
      <c r="I48" s="17">
        <v>500</v>
      </c>
    </row>
    <row r="49" spans="1:9" x14ac:dyDescent="0.25">
      <c r="A49" s="4" t="s">
        <v>12</v>
      </c>
      <c r="B49" s="4"/>
      <c r="C49" s="4"/>
      <c r="D49" s="8">
        <v>75</v>
      </c>
      <c r="E49" s="5" t="s">
        <v>54</v>
      </c>
      <c r="F49" s="5"/>
      <c r="G49" s="5"/>
      <c r="H49" s="5"/>
      <c r="I49" s="9">
        <v>100</v>
      </c>
    </row>
    <row r="50" spans="1:9" x14ac:dyDescent="0.25">
      <c r="A50" s="4" t="s">
        <v>13</v>
      </c>
      <c r="B50" s="4"/>
      <c r="C50" s="4"/>
      <c r="D50" s="18">
        <v>150</v>
      </c>
      <c r="E50" s="5" t="s">
        <v>68</v>
      </c>
      <c r="F50" s="5"/>
      <c r="G50" s="5"/>
      <c r="H50" s="5"/>
      <c r="I50" s="9">
        <v>200</v>
      </c>
    </row>
    <row r="51" spans="1:9" x14ac:dyDescent="0.25">
      <c r="A51" s="4"/>
      <c r="B51" s="4"/>
      <c r="C51" s="4"/>
      <c r="D51" s="4"/>
      <c r="E51" s="5"/>
      <c r="F51" s="5"/>
      <c r="G51" s="5"/>
      <c r="H51" s="5"/>
      <c r="I51" s="5"/>
    </row>
    <row r="52" spans="1:9" x14ac:dyDescent="0.25">
      <c r="A52" s="11" t="s">
        <v>14</v>
      </c>
      <c r="B52" s="11"/>
      <c r="C52" s="11"/>
      <c r="D52" s="14">
        <f>SUM(D38:D51)</f>
        <v>21637</v>
      </c>
      <c r="E52" s="12" t="s">
        <v>55</v>
      </c>
      <c r="F52" s="12"/>
      <c r="G52" s="12"/>
      <c r="H52" s="12"/>
      <c r="I52" s="15">
        <f>SUM(I38:I51)</f>
        <v>14546</v>
      </c>
    </row>
    <row r="53" spans="1:9" x14ac:dyDescent="0.25">
      <c r="A53" s="11"/>
      <c r="B53" s="11"/>
      <c r="C53" s="11"/>
      <c r="D53" s="11"/>
      <c r="E53" s="12"/>
      <c r="F53" s="12"/>
      <c r="G53" s="12"/>
      <c r="H53" s="12"/>
      <c r="I53" s="12"/>
    </row>
    <row r="54" spans="1:9" x14ac:dyDescent="0.25">
      <c r="A54" s="11" t="s">
        <v>15</v>
      </c>
      <c r="B54" s="11"/>
      <c r="C54" s="11"/>
      <c r="D54" s="14">
        <f>SUM(D27+D30+D52)</f>
        <v>27237</v>
      </c>
      <c r="E54" s="12" t="s">
        <v>67</v>
      </c>
      <c r="F54" s="12"/>
      <c r="G54" s="12"/>
      <c r="H54" s="12"/>
      <c r="I54" s="15">
        <f>SUM(I35+I52)</f>
        <v>27856</v>
      </c>
    </row>
    <row r="55" spans="1:9" x14ac:dyDescent="0.25">
      <c r="A55" s="11"/>
      <c r="B55" s="11"/>
      <c r="C55" s="11"/>
      <c r="D55" s="11"/>
      <c r="E55" s="12"/>
      <c r="F55" s="12"/>
      <c r="G55" s="12"/>
      <c r="H55" s="12"/>
      <c r="I55" s="12"/>
    </row>
    <row r="56" spans="1:9" x14ac:dyDescent="0.25">
      <c r="A56" s="11" t="s">
        <v>57</v>
      </c>
      <c r="B56" s="11"/>
      <c r="C56" s="11"/>
      <c r="D56" s="11"/>
      <c r="E56" s="12" t="s">
        <v>56</v>
      </c>
      <c r="F56" s="12"/>
      <c r="G56" s="12"/>
      <c r="H56" s="12"/>
      <c r="I56" s="15">
        <v>619</v>
      </c>
    </row>
    <row r="57" spans="1:9" x14ac:dyDescent="0.25">
      <c r="A57" s="4"/>
      <c r="B57" s="4"/>
      <c r="C57" s="4"/>
      <c r="D57" s="4"/>
      <c r="E57" s="5"/>
      <c r="F57" s="5"/>
      <c r="G57" s="5"/>
      <c r="H57" s="5"/>
      <c r="I57" s="9"/>
    </row>
    <row r="58" spans="1:9" x14ac:dyDescent="0.25">
      <c r="A58" s="1"/>
      <c r="E58" s="1"/>
      <c r="I58" s="2"/>
    </row>
    <row r="59" spans="1:9" x14ac:dyDescent="0.25">
      <c r="A59" s="1"/>
      <c r="E59" s="1"/>
      <c r="I59" s="2"/>
    </row>
    <row r="60" spans="1:9" x14ac:dyDescent="0.25">
      <c r="A60" s="1"/>
      <c r="B60" s="1"/>
      <c r="C60" s="1"/>
      <c r="D60" s="1"/>
      <c r="E60" s="1"/>
      <c r="I60" s="2"/>
    </row>
    <row r="61" spans="1:9" x14ac:dyDescent="0.25">
      <c r="A61" s="1"/>
      <c r="B61" s="1"/>
      <c r="C61" s="1"/>
      <c r="D61" s="1"/>
      <c r="I61" s="3"/>
    </row>
    <row r="62" spans="1:9" x14ac:dyDescent="0.25">
      <c r="A62" s="1"/>
      <c r="B62" s="1"/>
      <c r="C62" s="1"/>
      <c r="D62" s="1"/>
    </row>
    <row r="63" spans="1:9" x14ac:dyDescent="0.25">
      <c r="A63" s="1"/>
      <c r="B63" s="1"/>
      <c r="C63" s="1"/>
      <c r="D63" s="1"/>
      <c r="I63" s="3"/>
    </row>
    <row r="64" spans="1:9" x14ac:dyDescent="0.25">
      <c r="A64" s="1"/>
      <c r="B64" s="1"/>
      <c r="C64" s="1"/>
      <c r="D64" s="1"/>
      <c r="I64" s="3"/>
    </row>
    <row r="65" spans="1:4" x14ac:dyDescent="0.25"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 t="s">
        <v>69</v>
      </c>
      <c r="B68" s="1"/>
      <c r="C68" s="1"/>
      <c r="D68" s="1"/>
    </row>
    <row r="69" spans="1:4" x14ac:dyDescent="0.25">
      <c r="A69" s="1"/>
      <c r="B69" s="1"/>
      <c r="C69" s="1"/>
      <c r="D69" s="1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Mosse</dc:creator>
  <cp:lastModifiedBy>Robyn Ziperstein</cp:lastModifiedBy>
  <cp:lastPrinted>2018-05-29T14:27:07Z</cp:lastPrinted>
  <dcterms:created xsi:type="dcterms:W3CDTF">2018-04-16T08:15:26Z</dcterms:created>
  <dcterms:modified xsi:type="dcterms:W3CDTF">2019-01-04T17:10:08Z</dcterms:modified>
</cp:coreProperties>
</file>